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lauriegodfrey/Downloads/"/>
    </mc:Choice>
  </mc:AlternateContent>
  <xr:revisionPtr revIDLastSave="0" documentId="13_ncr:1_{BCDCB6AD-262D-5241-BD39-7A85F8C204BB}" xr6:coauthVersionLast="47" xr6:coauthVersionMax="47" xr10:uidLastSave="{00000000-0000-0000-0000-000000000000}"/>
  <bookViews>
    <workbookView xWindow="19600" yWindow="1040" windowWidth="22220" windowHeight="18180" activeTab="1" xr2:uid="{00000000-000D-0000-FFFF-FFFF00000000}"/>
  </bookViews>
  <sheets>
    <sheet name="Projection" sheetId="3" r:id="rId1"/>
    <sheet name="Historical Ser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5" i="3"/>
  <c r="F5" i="3" s="1"/>
  <c r="C6" i="3"/>
  <c r="G6" i="3" s="1"/>
  <c r="C7" i="3"/>
  <c r="F7" i="3" s="1"/>
  <c r="C8" i="3"/>
  <c r="G8" i="3" s="1"/>
  <c r="C9" i="3"/>
  <c r="G9" i="3" s="1"/>
  <c r="C10" i="3"/>
  <c r="G10" i="3" s="1"/>
  <c r="C11" i="3"/>
  <c r="C12" i="3"/>
  <c r="G12" i="3" s="1"/>
  <c r="C13" i="3"/>
  <c r="C14" i="3"/>
  <c r="G14" i="3" s="1"/>
  <c r="C15" i="3"/>
  <c r="C16" i="3"/>
  <c r="F16" i="3" s="1"/>
  <c r="C17" i="3"/>
  <c r="G17" i="3" s="1"/>
  <c r="C18" i="3"/>
  <c r="C19" i="3"/>
  <c r="F19" i="3" s="1"/>
  <c r="C20" i="3"/>
  <c r="C21" i="3"/>
  <c r="C22" i="3"/>
  <c r="F22" i="3" s="1"/>
  <c r="C23" i="3"/>
  <c r="C24" i="3"/>
  <c r="C25" i="3"/>
  <c r="C26" i="3"/>
  <c r="G26" i="3" s="1"/>
  <c r="C27" i="3"/>
  <c r="C28" i="3"/>
  <c r="F28" i="3" s="1"/>
  <c r="C29" i="3"/>
  <c r="C30" i="3"/>
  <c r="G30" i="3" s="1"/>
  <c r="C31" i="3"/>
  <c r="C32" i="3"/>
  <c r="G32" i="3" s="1"/>
  <c r="C33" i="3"/>
  <c r="F33" i="3" s="1"/>
  <c r="C4" i="3"/>
  <c r="G4" i="3" s="1"/>
  <c r="F11" i="3"/>
  <c r="F6" i="3"/>
  <c r="F13" i="3"/>
  <c r="F21" i="3"/>
  <c r="F25" i="3"/>
  <c r="F30" i="3"/>
  <c r="F31" i="3"/>
  <c r="F15" i="3"/>
  <c r="F20" i="3"/>
  <c r="F8" i="3"/>
  <c r="F18" i="3"/>
  <c r="F23" i="3"/>
  <c r="F24" i="3"/>
  <c r="F27" i="3"/>
  <c r="F29" i="3"/>
  <c r="G11" i="3"/>
  <c r="G5" i="3"/>
  <c r="G13" i="3"/>
  <c r="G19" i="3"/>
  <c r="G21" i="3"/>
  <c r="G22" i="3"/>
  <c r="G25" i="3"/>
  <c r="G28" i="3"/>
  <c r="G31" i="3"/>
  <c r="G7" i="3"/>
  <c r="G15" i="3"/>
  <c r="G20" i="3"/>
  <c r="G18" i="3"/>
  <c r="G23" i="3"/>
  <c r="G24" i="3"/>
  <c r="G27" i="3"/>
  <c r="G33" i="3"/>
  <c r="G29" i="3"/>
  <c r="F26" i="3" l="1"/>
  <c r="G16" i="3"/>
  <c r="F14" i="3"/>
  <c r="F32" i="3"/>
  <c r="F12" i="3"/>
  <c r="F10" i="3"/>
  <c r="F9" i="3"/>
  <c r="F17" i="3"/>
  <c r="F4" i="3"/>
</calcChain>
</file>

<file path=xl/sharedStrings.xml><?xml version="1.0" encoding="utf-8"?>
<sst xmlns="http://schemas.openxmlformats.org/spreadsheetml/2006/main" count="90" uniqueCount="57">
  <si>
    <t>Sierra Vista city</t>
  </si>
  <si>
    <t>Flagstaff city</t>
  </si>
  <si>
    <t>Avondale city</t>
  </si>
  <si>
    <t>Buckeye town</t>
  </si>
  <si>
    <t>Chandler city</t>
  </si>
  <si>
    <t>El Mirage city</t>
  </si>
  <si>
    <t>Gilbert town</t>
  </si>
  <si>
    <t>Glendale city</t>
  </si>
  <si>
    <t>Goodyear city</t>
  </si>
  <si>
    <t>Mesa city</t>
  </si>
  <si>
    <t>Peoria city</t>
  </si>
  <si>
    <t>Phoenix city</t>
  </si>
  <si>
    <t>Queen Creek town</t>
  </si>
  <si>
    <t>Scottsdale city</t>
  </si>
  <si>
    <t>Surprise city</t>
  </si>
  <si>
    <t>Tempe city</t>
  </si>
  <si>
    <t>Bullhead City city</t>
  </si>
  <si>
    <t>Kingman city</t>
  </si>
  <si>
    <t>Lake Havasu City city</t>
  </si>
  <si>
    <t>Marana town</t>
  </si>
  <si>
    <t>Oro Valley town</t>
  </si>
  <si>
    <t>Sahuarita town</t>
  </si>
  <si>
    <t>Tucson city</t>
  </si>
  <si>
    <t>Apache Junction city</t>
  </si>
  <si>
    <t>Casa Grande city</t>
  </si>
  <si>
    <t>Maricopa CDP</t>
  </si>
  <si>
    <t>Prescott city</t>
  </si>
  <si>
    <t>Prescott Valley town</t>
  </si>
  <si>
    <t>San Luis city</t>
  </si>
  <si>
    <t>Yuma city</t>
  </si>
  <si>
    <t>Area</t>
  </si>
  <si>
    <t xml:space="preserve">Numeric </t>
  </si>
  <si>
    <t xml:space="preserve">Percent </t>
  </si>
  <si>
    <t>Numeric</t>
  </si>
  <si>
    <t>Percent</t>
  </si>
  <si>
    <t>Annualized Projected Change</t>
  </si>
  <si>
    <t>2024 - 2029 Arizona City and Town Employment Projections</t>
  </si>
  <si>
    <t>Employment Level¹</t>
  </si>
  <si>
    <t>2024 Estimate²</t>
  </si>
  <si>
    <t>2029 Projection³</t>
  </si>
  <si>
    <t>Total Projected Change⁴</t>
  </si>
  <si>
    <t>2 2024 Estimate: Projected employment for 2024, calculated using annualized growth rates to address data availability lag.</t>
  </si>
  <si>
    <t>3 2029 Projection: Forecasted employment for 2029, reflecting expected growth trends over the five-year period.</t>
  </si>
  <si>
    <t>4 Total Projected Change: The numeric and percentage change in employment levels between 2024 and 2029.</t>
  </si>
  <si>
    <t>1 Employment Level: Represents the total number of jobs in an area, based on place of work rather than worker residence, derived from the Quarterly Census of Employment and Wages (QCEW) data.</t>
  </si>
  <si>
    <t>2013 - 2023 Arizona City and Town Employment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</si>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</sst>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992"/>
        <bgColor indexed="64"/>
      </patternFill>
    </fill>
    <fill>
      <patternFill patternType="solid">
        <fgColor rgb="FF369992"/>
        <bgColor theme="4"/>
      </patternFill>
    </fill>
  </fills>
  <borders count="10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F2F2F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rgb="FFF2F2F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theme="0" tint="-4.9989318521683403E-2"/>
      </right>
      <top style="thin">
        <color rgb="FFF2F2F2"/>
      </top>
      <bottom style="thin">
        <color rgb="FFF2F2F2"/>
      </bottom>
      <diagonal/>
    </border>
    <border>
      <left/>
      <right/>
      <top/>
      <bottom style="thin">
        <color rgb="FFF2F2F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4" fontId="0" fillId="0" borderId="0" xfId="1" applyNumberFormat="1" applyFont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65" fontId="2" fillId="3" borderId="5" xfId="2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rgb="FF3699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4"/>
          <bgColor rgb="FF3699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/>
        <bottom/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 outline="0">
        <top style="thin">
          <color rgb="FFF2F2F2"/>
        </top>
      </border>
    </dxf>
    <dxf>
      <border outline="0"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rgb="FFF2F2F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369992"/>
      <color rgb="FF17C3B2"/>
      <color rgb="FFBB63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31BAD1-16E0-48EE-B032-61133018D5CA}" name="Table1" displayName="Table1" ref="A3:G33" totalsRowShown="0" headerRowDxfId="1" dataDxfId="23" headerRowBorderDxfId="24" tableBorderDxfId="22" dataCellStyle="Percent">
  <sortState xmlns:xlrd2="http://schemas.microsoft.com/office/spreadsheetml/2017/richdata2" ref="A4:G33">
    <sortCondition ref="A3:A33"/>
  </sortState>
  <tableColumns count="7">
    <tableColumn id="1" xr3:uid="{7DC5C815-3A3F-481D-8DBE-EC652DE855B7}" name="Area" dataDxfId="21"/>
    <tableColumn id="2" xr3:uid="{188994A6-0DA2-493F-9852-CFE69092BEDA}" name="2024 Estimate²" dataDxfId="20" dataCellStyle="Comma"/>
    <tableColumn id="3" xr3:uid="{5635A010-5D2B-4C1B-941B-1616C6C2ACAD}" name="2029 Projection³" dataDxfId="19" dataCellStyle="Comma">
      <calculatedColumnFormula>B4*(1+E4)^5</calculatedColumnFormula>
    </tableColumn>
    <tableColumn id="4" xr3:uid="{A0398380-2E6D-4E27-883F-CAC725B42300}" name="Numeric " dataDxfId="18" dataCellStyle="Comma">
      <calculatedColumnFormula>F4/5</calculatedColumnFormula>
    </tableColumn>
    <tableColumn id="5" xr3:uid="{51169A89-9759-43DD-9D8F-22F3C3BB2F1F}" name="Percent " dataDxfId="17" dataCellStyle="Percent"/>
    <tableColumn id="6" xr3:uid="{6175767B-B434-4A9D-93D4-0B96EDF1D192}" name="Numeric" dataDxfId="16" dataCellStyle="Comma">
      <calculatedColumnFormula>C4-B4</calculatedColumnFormula>
    </tableColumn>
    <tableColumn id="7" xr3:uid="{15C461C4-32A7-435E-90CB-4053056360E5}" name="Percent" dataDxfId="15" dataCellStyle="Percent">
      <calculatedColumnFormula>(C4/B4)-1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4F5055-A609-4CB9-B493-385204E7B1B5}" name="Table2" displayName="Table2" ref="A3:L33" totalsRowShown="0" headerRowDxfId="0" headerRowBorderDxfId="14" tableBorderDxfId="13">
  <sortState xmlns:xlrd2="http://schemas.microsoft.com/office/spreadsheetml/2017/richdata2" ref="A4:L33">
    <sortCondition ref="A3:A33"/>
  </sortState>
  <tableColumns count="12">
    <tableColumn id="1" xr3:uid="{1E62118F-B9C3-4DC5-A6F7-2098093CB8D0}" name="Area"/>
    <tableColumn id="2" xr3:uid="{7FB6D4B0-51E4-47C3-840C-941622EF3C76}" name="2013" dataDxfId="12" dataCellStyle="Comma"/>
    <tableColumn id="3" xr3:uid="{4213F616-AE8B-4D8A-9B2E-630C24F203BE}" name="2014" dataDxfId="11" dataCellStyle="Comma"/>
    <tableColumn id="4" xr3:uid="{F54DE937-432C-47B0-B4AD-D6F480BC133E}" name="2015" dataDxfId="10" dataCellStyle="Comma"/>
    <tableColumn id="5" xr3:uid="{EC10D0FF-5D59-4674-912C-B5773FC0995E}" name="2016" dataDxfId="9" dataCellStyle="Comma"/>
    <tableColumn id="6" xr3:uid="{275D1E49-1DF6-48EC-89FE-2E8C54A4BEF3}" name="2017" dataDxfId="8" dataCellStyle="Comma"/>
    <tableColumn id="7" xr3:uid="{1CF64F4B-D6B9-4789-9CB2-4AD0CC030A5F}" name="2018" dataDxfId="7" dataCellStyle="Comma"/>
    <tableColumn id="8" xr3:uid="{C13813FA-E87F-4D07-8CA1-3E260B783B07}" name="2019" dataDxfId="6" dataCellStyle="Comma"/>
    <tableColumn id="9" xr3:uid="{FE6FC2F4-79FA-4F28-B8A6-4BF3FC64A314}" name="2020" dataDxfId="5" dataCellStyle="Comma"/>
    <tableColumn id="10" xr3:uid="{46BF119D-2D15-4595-BA6E-C839E97DD0F5}" name="2021" dataDxfId="4" dataCellStyle="Comma"/>
    <tableColumn id="11" xr3:uid="{4F6A96C2-11CD-46CC-B57A-52E44BE45A99}" name="2022" dataDxfId="3" dataCellStyle="Comma"/>
    <tableColumn id="12" xr3:uid="{A38E4DB8-0655-41B4-A914-D81ED73952BF}" name="2023" dataDxfId="2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65E91-66EA-4929-8A44-BF0D8166B6DB}">
  <dimension ref="A1:G37"/>
  <sheetViews>
    <sheetView workbookViewId="0">
      <selection activeCell="A36" sqref="A36:G36"/>
    </sheetView>
  </sheetViews>
  <sheetFormatPr baseColWidth="10" defaultColWidth="15.33203125" defaultRowHeight="15" x14ac:dyDescent="0.2"/>
  <cols>
    <col min="1" max="1" width="21.33203125" customWidth="1"/>
    <col min="2" max="2" width="22.1640625" customWidth="1"/>
    <col min="3" max="3" width="21.5" bestFit="1" customWidth="1"/>
    <col min="4" max="7" width="16" customWidth="1"/>
  </cols>
  <sheetData>
    <row r="1" spans="1:7" ht="40.75" customHeight="1" x14ac:dyDescent="0.2">
      <c r="A1" s="7" t="s">
        <v>36</v>
      </c>
      <c r="B1" s="7"/>
      <c r="C1" s="7"/>
      <c r="D1" s="7"/>
      <c r="E1" s="7"/>
      <c r="F1" s="7"/>
      <c r="G1" s="7"/>
    </row>
    <row r="2" spans="1:7" ht="30" customHeight="1" x14ac:dyDescent="0.2">
      <c r="A2" s="8"/>
      <c r="B2" s="9" t="s">
        <v>37</v>
      </c>
      <c r="C2" s="10"/>
      <c r="D2" s="9" t="s">
        <v>35</v>
      </c>
      <c r="E2" s="10"/>
      <c r="F2" s="9" t="s">
        <v>40</v>
      </c>
      <c r="G2" s="10"/>
    </row>
    <row r="3" spans="1:7" ht="27" customHeight="1" x14ac:dyDescent="0.2">
      <c r="A3" s="11" t="s">
        <v>30</v>
      </c>
      <c r="B3" s="12" t="s">
        <v>38</v>
      </c>
      <c r="C3" s="12" t="s">
        <v>39</v>
      </c>
      <c r="D3" s="11" t="s">
        <v>31</v>
      </c>
      <c r="E3" s="12" t="s">
        <v>32</v>
      </c>
      <c r="F3" s="11" t="s">
        <v>33</v>
      </c>
      <c r="G3" s="12" t="s">
        <v>34</v>
      </c>
    </row>
    <row r="4" spans="1:7" x14ac:dyDescent="0.2">
      <c r="A4" s="1" t="s">
        <v>23</v>
      </c>
      <c r="B4" s="3">
        <v>9430.5674166382851</v>
      </c>
      <c r="C4" s="3">
        <f>B4*(1+E4)^5</f>
        <v>9965.9122900380353</v>
      </c>
      <c r="D4" s="3">
        <f t="shared" ref="D4:D33" si="0">F4/5</f>
        <v>107.06897467995005</v>
      </c>
      <c r="E4" s="2">
        <v>1.1104043812403264E-2</v>
      </c>
      <c r="F4" s="3">
        <f t="shared" ref="F4:F33" si="1">C4-B4</f>
        <v>535.34487339975021</v>
      </c>
      <c r="G4" s="2">
        <f t="shared" ref="G4:G33" si="2">(C4/B4)-1</f>
        <v>5.6766984397486508E-2</v>
      </c>
    </row>
    <row r="5" spans="1:7" x14ac:dyDescent="0.2">
      <c r="A5" s="1" t="s">
        <v>2</v>
      </c>
      <c r="B5" s="3">
        <v>24262.730712438042</v>
      </c>
      <c r="C5" s="3">
        <f t="shared" ref="C5:C33" si="3">B5*(1+E5)^5</f>
        <v>29736.744596181758</v>
      </c>
      <c r="D5" s="3">
        <f t="shared" si="0"/>
        <v>1094.8027767487431</v>
      </c>
      <c r="E5" s="2">
        <v>4.1527518220468407E-2</v>
      </c>
      <c r="F5" s="3">
        <f t="shared" si="1"/>
        <v>5474.0138837437153</v>
      </c>
      <c r="G5" s="2">
        <f t="shared" si="2"/>
        <v>0.22561408889303292</v>
      </c>
    </row>
    <row r="6" spans="1:7" x14ac:dyDescent="0.2">
      <c r="A6" s="1" t="s">
        <v>3</v>
      </c>
      <c r="B6" s="3">
        <v>14181.580398434677</v>
      </c>
      <c r="C6" s="3">
        <f t="shared" si="3"/>
        <v>15904.925424675163</v>
      </c>
      <c r="D6" s="3">
        <f t="shared" si="0"/>
        <v>344.66900524809716</v>
      </c>
      <c r="E6" s="2">
        <v>2.3202048949110932E-2</v>
      </c>
      <c r="F6" s="3">
        <f t="shared" si="1"/>
        <v>1723.3450262404858</v>
      </c>
      <c r="G6" s="2">
        <f t="shared" si="2"/>
        <v>0.12151995601496601</v>
      </c>
    </row>
    <row r="7" spans="1:7" x14ac:dyDescent="0.2">
      <c r="A7" s="1" t="s">
        <v>16</v>
      </c>
      <c r="B7" s="3">
        <v>10034.401904205693</v>
      </c>
      <c r="C7" s="3">
        <f t="shared" si="3"/>
        <v>10920.060717705093</v>
      </c>
      <c r="D7" s="3">
        <f t="shared" si="0"/>
        <v>177.13176269987997</v>
      </c>
      <c r="E7" s="2">
        <v>1.7060323252854115E-2</v>
      </c>
      <c r="F7" s="3">
        <f t="shared" si="1"/>
        <v>885.65881349939991</v>
      </c>
      <c r="G7" s="2">
        <f t="shared" si="2"/>
        <v>8.8262242429037574E-2</v>
      </c>
    </row>
    <row r="8" spans="1:7" x14ac:dyDescent="0.2">
      <c r="A8" s="1" t="s">
        <v>24</v>
      </c>
      <c r="B8" s="3">
        <v>20395.589445660302</v>
      </c>
      <c r="C8" s="3">
        <f t="shared" si="3"/>
        <v>21584.236941757659</v>
      </c>
      <c r="D8" s="3">
        <f t="shared" si="0"/>
        <v>237.72949921947148</v>
      </c>
      <c r="E8" s="2">
        <v>1.1393335889785527E-2</v>
      </c>
      <c r="F8" s="3">
        <f t="shared" si="1"/>
        <v>1188.6474960973574</v>
      </c>
      <c r="G8" s="2">
        <f t="shared" si="2"/>
        <v>5.8279634391751989E-2</v>
      </c>
    </row>
    <row r="9" spans="1:7" x14ac:dyDescent="0.2">
      <c r="A9" s="1" t="s">
        <v>4</v>
      </c>
      <c r="B9" s="3">
        <v>152783.16429072406</v>
      </c>
      <c r="C9" s="3">
        <f t="shared" si="3"/>
        <v>170297.98806025847</v>
      </c>
      <c r="D9" s="3">
        <f t="shared" si="0"/>
        <v>3502.9647539068828</v>
      </c>
      <c r="E9" s="2">
        <v>2.1943306180086442E-2</v>
      </c>
      <c r="F9" s="3">
        <f t="shared" si="1"/>
        <v>17514.823769534414</v>
      </c>
      <c r="G9" s="2">
        <f t="shared" si="2"/>
        <v>0.114638441027483</v>
      </c>
    </row>
    <row r="10" spans="1:7" x14ac:dyDescent="0.2">
      <c r="A10" s="1" t="s">
        <v>5</v>
      </c>
      <c r="B10" s="3">
        <v>2531.2640492934838</v>
      </c>
      <c r="C10" s="3">
        <f t="shared" si="3"/>
        <v>2863.5599426438866</v>
      </c>
      <c r="D10" s="3">
        <f t="shared" si="0"/>
        <v>66.459178670080561</v>
      </c>
      <c r="E10" s="2">
        <v>2.4976163048145539E-2</v>
      </c>
      <c r="F10" s="3">
        <f t="shared" si="1"/>
        <v>332.29589335040282</v>
      </c>
      <c r="G10" s="2">
        <f t="shared" si="2"/>
        <v>0.13127666133572746</v>
      </c>
    </row>
    <row r="11" spans="1:7" x14ac:dyDescent="0.2">
      <c r="A11" s="1" t="s">
        <v>1</v>
      </c>
      <c r="B11" s="3">
        <v>45612.585126501937</v>
      </c>
      <c r="C11" s="3">
        <f t="shared" si="3"/>
        <v>47957.735529436221</v>
      </c>
      <c r="D11" s="3">
        <f t="shared" si="0"/>
        <v>469.03008058685663</v>
      </c>
      <c r="E11" s="2">
        <v>1.0077730753516922E-2</v>
      </c>
      <c r="F11" s="3">
        <f t="shared" si="1"/>
        <v>2345.1504029342832</v>
      </c>
      <c r="G11" s="2">
        <f t="shared" si="2"/>
        <v>5.1414547025349311E-2</v>
      </c>
    </row>
    <row r="12" spans="1:7" x14ac:dyDescent="0.2">
      <c r="A12" s="1" t="s">
        <v>6</v>
      </c>
      <c r="B12" s="3">
        <v>93325.387293307169</v>
      </c>
      <c r="C12" s="3">
        <f t="shared" si="3"/>
        <v>105278.42661932639</v>
      </c>
      <c r="D12" s="3">
        <f t="shared" si="0"/>
        <v>2390.6078652038441</v>
      </c>
      <c r="E12" s="2">
        <v>2.4396101405356641E-2</v>
      </c>
      <c r="F12" s="3">
        <f t="shared" si="1"/>
        <v>11953.039326019221</v>
      </c>
      <c r="G12" s="2">
        <f t="shared" si="2"/>
        <v>0.12807918266069107</v>
      </c>
    </row>
    <row r="13" spans="1:7" x14ac:dyDescent="0.2">
      <c r="A13" s="1" t="s">
        <v>7</v>
      </c>
      <c r="B13" s="3">
        <v>85116.329707110723</v>
      </c>
      <c r="C13" s="3">
        <f t="shared" si="3"/>
        <v>89540.929416088111</v>
      </c>
      <c r="D13" s="3">
        <f t="shared" si="0"/>
        <v>884.9199417954776</v>
      </c>
      <c r="E13" s="2">
        <v>1.0186922394439968E-2</v>
      </c>
      <c r="F13" s="3">
        <f t="shared" si="1"/>
        <v>4424.5997089773882</v>
      </c>
      <c r="G13" s="2">
        <f t="shared" si="2"/>
        <v>5.1982971119673982E-2</v>
      </c>
    </row>
    <row r="14" spans="1:7" x14ac:dyDescent="0.2">
      <c r="A14" s="1" t="s">
        <v>8</v>
      </c>
      <c r="B14" s="3">
        <v>43574.394273126636</v>
      </c>
      <c r="C14" s="3">
        <f t="shared" si="3"/>
        <v>57271.032874568482</v>
      </c>
      <c r="D14" s="3">
        <f t="shared" si="0"/>
        <v>2739.3277202883692</v>
      </c>
      <c r="E14" s="2">
        <v>5.6186790072118908E-2</v>
      </c>
      <c r="F14" s="3">
        <f t="shared" si="1"/>
        <v>13696.638601441846</v>
      </c>
      <c r="G14" s="2">
        <f t="shared" si="2"/>
        <v>0.31432768785242504</v>
      </c>
    </row>
    <row r="15" spans="1:7" x14ac:dyDescent="0.2">
      <c r="A15" s="1" t="s">
        <v>17</v>
      </c>
      <c r="B15" s="3">
        <v>15642.447116535237</v>
      </c>
      <c r="C15" s="3">
        <f t="shared" si="3"/>
        <v>16149.308739944599</v>
      </c>
      <c r="D15" s="3">
        <f t="shared" si="0"/>
        <v>101.37232468187248</v>
      </c>
      <c r="E15" s="2">
        <v>6.3981931760430655E-3</v>
      </c>
      <c r="F15" s="3">
        <f t="shared" si="1"/>
        <v>506.86162340936244</v>
      </c>
      <c r="G15" s="2">
        <f t="shared" si="2"/>
        <v>3.2402962249657996E-2</v>
      </c>
    </row>
    <row r="16" spans="1:7" x14ac:dyDescent="0.2">
      <c r="A16" s="1" t="s">
        <v>18</v>
      </c>
      <c r="B16" s="3">
        <v>17501.510794572914</v>
      </c>
      <c r="C16" s="3">
        <f t="shared" si="3"/>
        <v>18543.931134988779</v>
      </c>
      <c r="D16" s="3">
        <f t="shared" si="0"/>
        <v>208.48406808317304</v>
      </c>
      <c r="E16" s="2">
        <v>1.1638276754696086E-2</v>
      </c>
      <c r="F16" s="3">
        <f t="shared" si="1"/>
        <v>1042.4203404158652</v>
      </c>
      <c r="G16" s="2">
        <f t="shared" si="2"/>
        <v>5.9561734564030466E-2</v>
      </c>
    </row>
    <row r="17" spans="1:7" x14ac:dyDescent="0.2">
      <c r="A17" s="1" t="s">
        <v>19</v>
      </c>
      <c r="B17" s="3">
        <v>18438.944111578119</v>
      </c>
      <c r="C17" s="3">
        <f t="shared" si="3"/>
        <v>20035.885067065294</v>
      </c>
      <c r="D17" s="3">
        <f t="shared" si="0"/>
        <v>319.38819109743491</v>
      </c>
      <c r="E17" s="2">
        <v>1.6750739056117459E-2</v>
      </c>
      <c r="F17" s="3">
        <f t="shared" si="1"/>
        <v>1596.9409554871745</v>
      </c>
      <c r="G17" s="2">
        <f t="shared" si="2"/>
        <v>8.6606963274238113E-2</v>
      </c>
    </row>
    <row r="18" spans="1:7" x14ac:dyDescent="0.2">
      <c r="A18" s="1" t="s">
        <v>25</v>
      </c>
      <c r="B18" s="3">
        <v>6211.9114789459527</v>
      </c>
      <c r="C18" s="3">
        <f t="shared" si="3"/>
        <v>7271.2584256109922</v>
      </c>
      <c r="D18" s="3">
        <f t="shared" si="0"/>
        <v>211.86938933300789</v>
      </c>
      <c r="E18" s="2">
        <v>3.1993268188119206E-2</v>
      </c>
      <c r="F18" s="3">
        <f t="shared" si="1"/>
        <v>1059.3469466650395</v>
      </c>
      <c r="G18" s="2">
        <f t="shared" si="2"/>
        <v>0.17053477826519048</v>
      </c>
    </row>
    <row r="19" spans="1:7" x14ac:dyDescent="0.2">
      <c r="A19" s="1" t="s">
        <v>9</v>
      </c>
      <c r="B19" s="3">
        <v>179212.67019883086</v>
      </c>
      <c r="C19" s="3">
        <f t="shared" si="3"/>
        <v>197310.79631533669</v>
      </c>
      <c r="D19" s="3">
        <f t="shared" si="0"/>
        <v>3619.6252233011646</v>
      </c>
      <c r="E19" s="2">
        <v>1.9427694403189477E-2</v>
      </c>
      <c r="F19" s="3">
        <f t="shared" si="1"/>
        <v>18098.126116505824</v>
      </c>
      <c r="G19" s="2">
        <f t="shared" si="2"/>
        <v>0.10098686714743166</v>
      </c>
    </row>
    <row r="20" spans="1:7" x14ac:dyDescent="0.2">
      <c r="A20" s="1" t="s">
        <v>20</v>
      </c>
      <c r="B20" s="3">
        <v>13157.152269247548</v>
      </c>
      <c r="C20" s="3">
        <f t="shared" si="3"/>
        <v>14282.710395479327</v>
      </c>
      <c r="D20" s="3">
        <f t="shared" si="0"/>
        <v>225.11162524635583</v>
      </c>
      <c r="E20" s="2">
        <v>1.6552343475545683E-2</v>
      </c>
      <c r="F20" s="3">
        <f t="shared" si="1"/>
        <v>1125.5581262317792</v>
      </c>
      <c r="G20" s="2">
        <f t="shared" si="2"/>
        <v>8.5547244813953149E-2</v>
      </c>
    </row>
    <row r="21" spans="1:7" x14ac:dyDescent="0.2">
      <c r="A21" s="1" t="s">
        <v>10</v>
      </c>
      <c r="B21" s="3">
        <v>45606.910040200528</v>
      </c>
      <c r="C21" s="3">
        <f t="shared" si="3"/>
        <v>50734.518634374188</v>
      </c>
      <c r="D21" s="3">
        <f t="shared" si="0"/>
        <v>1025.5217188347319</v>
      </c>
      <c r="E21" s="2">
        <v>2.1538123593530578E-2</v>
      </c>
      <c r="F21" s="3">
        <f t="shared" si="1"/>
        <v>5127.6085941736601</v>
      </c>
      <c r="G21" s="2">
        <f t="shared" si="2"/>
        <v>0.11243051962200235</v>
      </c>
    </row>
    <row r="22" spans="1:7" x14ac:dyDescent="0.2">
      <c r="A22" s="1" t="s">
        <v>11</v>
      </c>
      <c r="B22" s="3">
        <v>1018466.8986078262</v>
      </c>
      <c r="C22" s="3">
        <f t="shared" si="3"/>
        <v>1079002.9513369193</v>
      </c>
      <c r="D22" s="3">
        <f t="shared" si="0"/>
        <v>12107.210545818623</v>
      </c>
      <c r="E22" s="2">
        <v>1.1614726259507435E-2</v>
      </c>
      <c r="F22" s="3">
        <f t="shared" si="1"/>
        <v>60536.05272909312</v>
      </c>
      <c r="G22" s="2">
        <f t="shared" si="2"/>
        <v>5.943840964477265E-2</v>
      </c>
    </row>
    <row r="23" spans="1:7" x14ac:dyDescent="0.2">
      <c r="A23" s="1" t="s">
        <v>26</v>
      </c>
      <c r="B23" s="3">
        <v>24387.128846483967</v>
      </c>
      <c r="C23" s="3">
        <f t="shared" si="3"/>
        <v>23847.554370255373</v>
      </c>
      <c r="D23" s="3">
        <f t="shared" si="0"/>
        <v>-107.9148952457188</v>
      </c>
      <c r="E23" s="2">
        <v>-4.4647665387314017E-3</v>
      </c>
      <c r="F23" s="3">
        <f t="shared" si="1"/>
        <v>-539.57447622859399</v>
      </c>
      <c r="G23" s="2">
        <f t="shared" si="2"/>
        <v>-2.2125379318951199E-2</v>
      </c>
    </row>
    <row r="24" spans="1:7" x14ac:dyDescent="0.2">
      <c r="A24" s="1" t="s">
        <v>27</v>
      </c>
      <c r="B24" s="3">
        <v>14151.321801234255</v>
      </c>
      <c r="C24" s="3">
        <f t="shared" si="3"/>
        <v>16179.169008745004</v>
      </c>
      <c r="D24" s="3">
        <f t="shared" si="0"/>
        <v>405.56944150214986</v>
      </c>
      <c r="E24" s="2">
        <v>2.7145199959593302E-2</v>
      </c>
      <c r="F24" s="3">
        <f t="shared" si="1"/>
        <v>2027.8472075107493</v>
      </c>
      <c r="G24" s="2">
        <f t="shared" si="2"/>
        <v>0.14329737080347393</v>
      </c>
    </row>
    <row r="25" spans="1:7" x14ac:dyDescent="0.2">
      <c r="A25" s="1" t="s">
        <v>12</v>
      </c>
      <c r="B25" s="3">
        <v>16515.495984082321</v>
      </c>
      <c r="C25" s="3">
        <f t="shared" si="3"/>
        <v>20940.227792731224</v>
      </c>
      <c r="D25" s="3">
        <f t="shared" si="0"/>
        <v>884.94636172978062</v>
      </c>
      <c r="E25" s="2">
        <v>4.8619564379264624E-2</v>
      </c>
      <c r="F25" s="3">
        <f t="shared" si="1"/>
        <v>4424.7318086489031</v>
      </c>
      <c r="G25" s="2">
        <f t="shared" si="2"/>
        <v>0.26791395262446072</v>
      </c>
    </row>
    <row r="26" spans="1:7" x14ac:dyDescent="0.2">
      <c r="A26" s="1" t="s">
        <v>21</v>
      </c>
      <c r="B26" s="3">
        <v>5333.5517108249142</v>
      </c>
      <c r="C26" s="3">
        <f t="shared" si="3"/>
        <v>5987.0916490679747</v>
      </c>
      <c r="D26" s="3">
        <f t="shared" si="0"/>
        <v>130.70798764861212</v>
      </c>
      <c r="E26" s="2">
        <v>2.3386960816911051E-2</v>
      </c>
      <c r="F26" s="3">
        <f t="shared" si="1"/>
        <v>653.53993824306053</v>
      </c>
      <c r="G26" s="2">
        <f t="shared" si="2"/>
        <v>0.12253372118182404</v>
      </c>
    </row>
    <row r="27" spans="1:7" x14ac:dyDescent="0.2">
      <c r="A27" s="1" t="s">
        <v>28</v>
      </c>
      <c r="B27" s="3">
        <v>3901.2935717059918</v>
      </c>
      <c r="C27" s="3">
        <f t="shared" si="3"/>
        <v>2773.6993604278673</v>
      </c>
      <c r="D27" s="3">
        <f t="shared" si="0"/>
        <v>-225.51884225562489</v>
      </c>
      <c r="E27" s="2">
        <v>-6.5949943926260413E-2</v>
      </c>
      <c r="F27" s="3">
        <f t="shared" si="1"/>
        <v>-1127.5942112781245</v>
      </c>
      <c r="G27" s="2">
        <f t="shared" si="2"/>
        <v>-0.28903085362659342</v>
      </c>
    </row>
    <row r="28" spans="1:7" x14ac:dyDescent="0.2">
      <c r="A28" s="1" t="s">
        <v>13</v>
      </c>
      <c r="B28" s="3">
        <v>218651.84326986663</v>
      </c>
      <c r="C28" s="3">
        <f t="shared" si="3"/>
        <v>232799.70552361174</v>
      </c>
      <c r="D28" s="3">
        <f t="shared" si="0"/>
        <v>2829.5724507490231</v>
      </c>
      <c r="E28" s="2">
        <v>1.2618498366306685E-2</v>
      </c>
      <c r="F28" s="3">
        <f t="shared" si="1"/>
        <v>14147.862253745116</v>
      </c>
      <c r="G28" s="2">
        <f t="shared" si="2"/>
        <v>6.4704975920479191E-2</v>
      </c>
    </row>
    <row r="29" spans="1:7" x14ac:dyDescent="0.2">
      <c r="A29" s="1" t="s">
        <v>0</v>
      </c>
      <c r="B29" s="3">
        <v>14412.764788204562</v>
      </c>
      <c r="C29" s="3">
        <f t="shared" si="3"/>
        <v>13952.695264293667</v>
      </c>
      <c r="D29" s="3">
        <f t="shared" si="0"/>
        <v>-92.013904782179083</v>
      </c>
      <c r="E29" s="2">
        <v>-6.4673081622201867E-3</v>
      </c>
      <c r="F29" s="3">
        <f t="shared" si="1"/>
        <v>-460.06952391089544</v>
      </c>
      <c r="G29" s="2">
        <f t="shared" si="2"/>
        <v>-3.1920976347814767E-2</v>
      </c>
    </row>
    <row r="30" spans="1:7" x14ac:dyDescent="0.2">
      <c r="A30" s="1" t="s">
        <v>14</v>
      </c>
      <c r="B30" s="3">
        <v>28390.016112482484</v>
      </c>
      <c r="C30" s="3">
        <f t="shared" si="3"/>
        <v>33296.314732782157</v>
      </c>
      <c r="D30" s="3">
        <f t="shared" si="0"/>
        <v>981.25972405993457</v>
      </c>
      <c r="E30" s="2">
        <v>3.239550697190885E-2</v>
      </c>
      <c r="F30" s="3">
        <f t="shared" si="1"/>
        <v>4906.2986202996726</v>
      </c>
      <c r="G30" s="2">
        <f t="shared" si="2"/>
        <v>0.17281774694528895</v>
      </c>
    </row>
    <row r="31" spans="1:7" x14ac:dyDescent="0.2">
      <c r="A31" s="1" t="s">
        <v>15</v>
      </c>
      <c r="B31" s="3">
        <v>256945.70375014719</v>
      </c>
      <c r="C31" s="3">
        <f t="shared" si="3"/>
        <v>275098.0078156573</v>
      </c>
      <c r="D31" s="3">
        <f t="shared" si="0"/>
        <v>3630.4608131020213</v>
      </c>
      <c r="E31" s="2">
        <v>1.3746147934422748E-2</v>
      </c>
      <c r="F31" s="3">
        <f t="shared" si="1"/>
        <v>18152.304065510107</v>
      </c>
      <c r="G31" s="2">
        <f t="shared" si="2"/>
        <v>7.0646458767652076E-2</v>
      </c>
    </row>
    <row r="32" spans="1:7" x14ac:dyDescent="0.2">
      <c r="A32" s="1" t="s">
        <v>22</v>
      </c>
      <c r="B32" s="3">
        <v>264855.88785389677</v>
      </c>
      <c r="C32" s="3">
        <f t="shared" si="3"/>
        <v>273484.22033218405</v>
      </c>
      <c r="D32" s="3">
        <f t="shared" si="0"/>
        <v>1725.6664956574562</v>
      </c>
      <c r="E32" s="2">
        <v>6.4322116400863383E-3</v>
      </c>
      <c r="F32" s="3">
        <f t="shared" si="1"/>
        <v>8628.3324782872805</v>
      </c>
      <c r="G32" s="2">
        <f t="shared" si="2"/>
        <v>3.2577461457254708E-2</v>
      </c>
    </row>
    <row r="33" spans="1:7" x14ac:dyDescent="0.2">
      <c r="A33" s="1" t="s">
        <v>29</v>
      </c>
      <c r="B33" s="3">
        <v>50974.845621843931</v>
      </c>
      <c r="C33" s="3">
        <f t="shared" si="3"/>
        <v>55844.154655556536</v>
      </c>
      <c r="D33" s="3">
        <f t="shared" si="0"/>
        <v>973.86180674252103</v>
      </c>
      <c r="E33" s="2">
        <v>1.8413998877949034E-2</v>
      </c>
      <c r="F33" s="3">
        <f t="shared" si="1"/>
        <v>4869.309033712605</v>
      </c>
      <c r="G33" s="2">
        <f t="shared" si="2"/>
        <v>9.5523762246098709E-2</v>
      </c>
    </row>
    <row r="34" spans="1:7" ht="18" customHeight="1" x14ac:dyDescent="0.2">
      <c r="A34" s="5" t="s">
        <v>44</v>
      </c>
      <c r="B34" s="5"/>
      <c r="C34" s="5"/>
      <c r="D34" s="5"/>
      <c r="E34" s="5"/>
      <c r="F34" s="5"/>
      <c r="G34" s="5"/>
    </row>
    <row r="35" spans="1:7" ht="13.75" customHeight="1" x14ac:dyDescent="0.2">
      <c r="A35" s="5" t="s">
        <v>41</v>
      </c>
      <c r="B35" s="5"/>
      <c r="C35" s="5"/>
      <c r="D35" s="5"/>
      <c r="E35" s="5"/>
      <c r="F35" s="5"/>
      <c r="G35" s="5"/>
    </row>
    <row r="36" spans="1:7" ht="13.25" customHeight="1" x14ac:dyDescent="0.2">
      <c r="A36" s="6" t="s">
        <v>42</v>
      </c>
      <c r="B36" s="6"/>
      <c r="C36" s="6"/>
      <c r="D36" s="6"/>
      <c r="E36" s="6"/>
      <c r="F36" s="6"/>
      <c r="G36" s="6"/>
    </row>
    <row r="37" spans="1:7" ht="8.5" customHeight="1" x14ac:dyDescent="0.2">
      <c r="A37" s="5" t="s">
        <v>43</v>
      </c>
      <c r="B37" s="5"/>
      <c r="C37" s="5"/>
      <c r="D37" s="5"/>
      <c r="E37" s="5"/>
      <c r="F37" s="5"/>
      <c r="G37" s="5"/>
    </row>
  </sheetData>
  <mergeCells count="8">
    <mergeCell ref="A1:G1"/>
    <mergeCell ref="A34:G34"/>
    <mergeCell ref="A35:G35"/>
    <mergeCell ref="A36:G36"/>
    <mergeCell ref="A37:G37"/>
    <mergeCell ref="B2:C2"/>
    <mergeCell ref="D2:E2"/>
    <mergeCell ref="F2:G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N17" sqref="N17"/>
    </sheetView>
  </sheetViews>
  <sheetFormatPr baseColWidth="10" defaultColWidth="18.5" defaultRowHeight="15" x14ac:dyDescent="0.2"/>
  <cols>
    <col min="1" max="1" width="18.1640625" bestFit="1" customWidth="1"/>
    <col min="2" max="2" width="11.1640625" customWidth="1"/>
    <col min="3" max="3" width="10.6640625" customWidth="1"/>
    <col min="4" max="4" width="9.6640625" customWidth="1"/>
    <col min="5" max="5" width="8.5" customWidth="1"/>
    <col min="6" max="6" width="10.1640625" customWidth="1"/>
    <col min="7" max="7" width="8.6640625" customWidth="1"/>
    <col min="8" max="8" width="9.1640625" customWidth="1"/>
    <col min="9" max="9" width="9.83203125" customWidth="1"/>
    <col min="10" max="10" width="9.6640625" customWidth="1"/>
    <col min="11" max="11" width="10" bestFit="1" customWidth="1"/>
    <col min="12" max="12" width="10.1640625" customWidth="1"/>
  </cols>
  <sheetData>
    <row r="1" spans="1:12" ht="36" customHeight="1" x14ac:dyDescent="0.2">
      <c r="A1" s="13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.5" customHeight="1" x14ac:dyDescent="0.2">
      <c r="A2" s="8"/>
      <c r="B2" s="14" t="s">
        <v>37</v>
      </c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ht="25.75" customHeight="1" x14ac:dyDescent="0.2">
      <c r="A3" s="11" t="s">
        <v>30</v>
      </c>
      <c r="B3" s="11" t="s">
        <v>46</v>
      </c>
      <c r="C3" s="11" t="s">
        <v>47</v>
      </c>
      <c r="D3" s="11" t="s">
        <v>48</v>
      </c>
      <c r="E3" s="11" t="s">
        <v>49</v>
      </c>
      <c r="F3" s="11" t="s">
        <v>50</v>
      </c>
      <c r="G3" s="11" t="s">
        <v>51</v>
      </c>
      <c r="H3" s="11" t="s">
        <v>52</v>
      </c>
      <c r="I3" s="11" t="s">
        <v>53</v>
      </c>
      <c r="J3" s="11" t="s">
        <v>54</v>
      </c>
      <c r="K3" s="11" t="s">
        <v>55</v>
      </c>
      <c r="L3" s="11" t="s">
        <v>56</v>
      </c>
    </row>
    <row r="4" spans="1:12" x14ac:dyDescent="0.2">
      <c r="A4" t="s">
        <v>23</v>
      </c>
      <c r="B4" s="4">
        <v>7948.0833333</v>
      </c>
      <c r="C4" s="4">
        <v>7985.3333333</v>
      </c>
      <c r="D4" s="4">
        <v>7458.75</v>
      </c>
      <c r="E4" s="4">
        <v>8023.25</v>
      </c>
      <c r="F4" s="4">
        <v>7717.4166667</v>
      </c>
      <c r="G4" s="4">
        <v>8175.8333333</v>
      </c>
      <c r="H4" s="4">
        <v>8142.9166667</v>
      </c>
      <c r="I4" s="4">
        <v>7623.25</v>
      </c>
      <c r="J4" s="4">
        <v>8091.6666667</v>
      </c>
      <c r="K4" s="4">
        <v>8547.0833332999991</v>
      </c>
      <c r="L4" s="4">
        <v>9327</v>
      </c>
    </row>
    <row r="5" spans="1:12" x14ac:dyDescent="0.2">
      <c r="A5" t="s">
        <v>2</v>
      </c>
      <c r="B5" s="4">
        <v>12256</v>
      </c>
      <c r="C5" s="4">
        <v>12885.166667</v>
      </c>
      <c r="D5" s="4">
        <v>13484.75</v>
      </c>
      <c r="E5" s="4">
        <v>14306.25</v>
      </c>
      <c r="F5" s="4">
        <v>14989.833333</v>
      </c>
      <c r="G5" s="4">
        <v>16193.333333</v>
      </c>
      <c r="H5" s="4">
        <v>17234.833332999999</v>
      </c>
      <c r="I5" s="4">
        <v>17169.166667000001</v>
      </c>
      <c r="J5" s="4">
        <v>18785.083332999999</v>
      </c>
      <c r="K5" s="4">
        <v>20476</v>
      </c>
      <c r="L5" s="4">
        <v>23295.333332999999</v>
      </c>
    </row>
    <row r="6" spans="1:12" x14ac:dyDescent="0.2">
      <c r="A6" t="s">
        <v>3</v>
      </c>
      <c r="B6" s="4">
        <v>7590.4166667</v>
      </c>
      <c r="C6" s="4">
        <v>8493.6666667000009</v>
      </c>
      <c r="D6" s="4">
        <v>9039.5833332999991</v>
      </c>
      <c r="E6" s="4">
        <v>10099.583333</v>
      </c>
      <c r="F6" s="4">
        <v>11033</v>
      </c>
      <c r="G6" s="4">
        <v>11584.083333</v>
      </c>
      <c r="H6" s="4">
        <v>12133.166667</v>
      </c>
      <c r="I6" s="4">
        <v>13586.083333</v>
      </c>
      <c r="J6" s="4">
        <v>14742.083333</v>
      </c>
      <c r="K6" s="4">
        <v>15384.75</v>
      </c>
      <c r="L6" s="4">
        <v>13860</v>
      </c>
    </row>
    <row r="7" spans="1:12" x14ac:dyDescent="0.2">
      <c r="A7" t="s">
        <v>16</v>
      </c>
      <c r="B7" s="4">
        <v>7869.3333333</v>
      </c>
      <c r="C7" s="4">
        <v>7884.25</v>
      </c>
      <c r="D7" s="4">
        <v>8238.5833332999991</v>
      </c>
      <c r="E7" s="4">
        <v>8384.25</v>
      </c>
      <c r="F7" s="4">
        <v>8180.6666667</v>
      </c>
      <c r="G7" s="4">
        <v>8427.25</v>
      </c>
      <c r="H7" s="4">
        <v>8728.5833332999991</v>
      </c>
      <c r="I7" s="4">
        <v>9034.5</v>
      </c>
      <c r="J7" s="4">
        <v>9622.75</v>
      </c>
      <c r="K7" s="4">
        <v>9880.25</v>
      </c>
      <c r="L7" s="4">
        <v>9866.0833332999991</v>
      </c>
    </row>
    <row r="8" spans="1:12" x14ac:dyDescent="0.2">
      <c r="A8" t="s">
        <v>24</v>
      </c>
      <c r="B8" s="4">
        <v>15410.5</v>
      </c>
      <c r="C8" s="4">
        <v>16235.666667</v>
      </c>
      <c r="D8" s="4">
        <v>17237.833332999999</v>
      </c>
      <c r="E8" s="4">
        <v>17858.583332999999</v>
      </c>
      <c r="F8" s="4">
        <v>17278.25</v>
      </c>
      <c r="G8" s="4">
        <v>17610.583332999999</v>
      </c>
      <c r="H8" s="4">
        <v>17341</v>
      </c>
      <c r="I8" s="4">
        <v>17171.166667000001</v>
      </c>
      <c r="J8" s="4">
        <v>17620.583332999999</v>
      </c>
      <c r="K8" s="4">
        <v>18975.083332999999</v>
      </c>
      <c r="L8" s="4">
        <v>20165.833332999999</v>
      </c>
    </row>
    <row r="9" spans="1:12" x14ac:dyDescent="0.2">
      <c r="A9" t="s">
        <v>4</v>
      </c>
      <c r="B9" s="4">
        <v>96788.583333000002</v>
      </c>
      <c r="C9" s="4">
        <v>97925.25</v>
      </c>
      <c r="D9" s="4">
        <v>103128.58332999999</v>
      </c>
      <c r="E9" s="4">
        <v>110859</v>
      </c>
      <c r="F9" s="4">
        <v>114761.58332999999</v>
      </c>
      <c r="G9" s="4">
        <v>126343.33332999999</v>
      </c>
      <c r="H9" s="4">
        <v>135825.16667000001</v>
      </c>
      <c r="I9" s="4">
        <v>135158.08332999999</v>
      </c>
      <c r="J9" s="4">
        <v>137859.16667000001</v>
      </c>
      <c r="K9" s="4">
        <v>133505.75</v>
      </c>
      <c r="L9" s="4">
        <v>149502.58332999999</v>
      </c>
    </row>
    <row r="10" spans="1:12" x14ac:dyDescent="0.2">
      <c r="A10" t="s">
        <v>5</v>
      </c>
      <c r="B10" s="4">
        <v>2080.5833333</v>
      </c>
      <c r="C10" s="4">
        <v>1785.5</v>
      </c>
      <c r="D10" s="4">
        <v>1635.1666667</v>
      </c>
      <c r="E10" s="4">
        <v>1869</v>
      </c>
      <c r="F10" s="4">
        <v>1947</v>
      </c>
      <c r="G10" s="4">
        <v>2031.5</v>
      </c>
      <c r="H10" s="4">
        <v>2049.9166667</v>
      </c>
      <c r="I10" s="4">
        <v>2200.25</v>
      </c>
      <c r="J10" s="4">
        <v>2419.5833333</v>
      </c>
      <c r="K10" s="4">
        <v>2137.3333333</v>
      </c>
      <c r="L10" s="4">
        <v>2469.5833333</v>
      </c>
    </row>
    <row r="11" spans="1:12" x14ac:dyDescent="0.2">
      <c r="A11" t="s">
        <v>1</v>
      </c>
      <c r="B11" s="4">
        <v>41476.916666999998</v>
      </c>
      <c r="C11" s="4">
        <v>41500.583333000002</v>
      </c>
      <c r="D11" s="4">
        <v>42962</v>
      </c>
      <c r="E11" s="4">
        <v>42106.666666999998</v>
      </c>
      <c r="F11" s="4">
        <v>42764.833333000002</v>
      </c>
      <c r="G11" s="4">
        <v>43189</v>
      </c>
      <c r="H11" s="4">
        <v>42920.5</v>
      </c>
      <c r="I11" s="4">
        <v>40963</v>
      </c>
      <c r="J11" s="4">
        <v>42143.5</v>
      </c>
      <c r="K11" s="4">
        <v>43654.25</v>
      </c>
      <c r="L11" s="4">
        <v>45157.5</v>
      </c>
    </row>
    <row r="12" spans="1:12" x14ac:dyDescent="0.2">
      <c r="A12" t="s">
        <v>6</v>
      </c>
      <c r="B12" s="4">
        <v>54421.833333000002</v>
      </c>
      <c r="C12" s="4">
        <v>59708.583333000002</v>
      </c>
      <c r="D12" s="4">
        <v>62377.333333000002</v>
      </c>
      <c r="E12" s="4">
        <v>65412.833333000002</v>
      </c>
      <c r="F12" s="4">
        <v>70322.666666999998</v>
      </c>
      <c r="G12" s="4">
        <v>75335.583333000002</v>
      </c>
      <c r="H12" s="4">
        <v>76387.166666999998</v>
      </c>
      <c r="I12" s="4">
        <v>76535.166666999998</v>
      </c>
      <c r="J12" s="4">
        <v>80746.333333000002</v>
      </c>
      <c r="K12" s="4">
        <v>84888.166666999998</v>
      </c>
      <c r="L12" s="4">
        <v>91102.833333000002</v>
      </c>
    </row>
    <row r="13" spans="1:12" x14ac:dyDescent="0.2">
      <c r="A13" t="s">
        <v>7</v>
      </c>
      <c r="B13" s="4">
        <v>66123.416666999998</v>
      </c>
      <c r="C13" s="4">
        <v>69161</v>
      </c>
      <c r="D13" s="4">
        <v>71665.666666999998</v>
      </c>
      <c r="E13" s="4">
        <v>73259.5</v>
      </c>
      <c r="F13" s="4">
        <v>76196.25</v>
      </c>
      <c r="G13" s="4">
        <v>78339.416666999998</v>
      </c>
      <c r="H13" s="4">
        <v>79499.583333000002</v>
      </c>
      <c r="I13" s="4">
        <v>77503.916666999998</v>
      </c>
      <c r="J13" s="4">
        <v>77643</v>
      </c>
      <c r="K13" s="4">
        <v>80744</v>
      </c>
      <c r="L13" s="4">
        <v>84258</v>
      </c>
    </row>
    <row r="14" spans="1:12" x14ac:dyDescent="0.2">
      <c r="A14" t="s">
        <v>8</v>
      </c>
      <c r="B14" s="4">
        <v>14863.416667</v>
      </c>
      <c r="C14" s="4">
        <v>15928.166667</v>
      </c>
      <c r="D14" s="4">
        <v>17622.666667000001</v>
      </c>
      <c r="E14" s="4">
        <v>19315.666667000001</v>
      </c>
      <c r="F14" s="4">
        <v>21062.666667000001</v>
      </c>
      <c r="G14" s="4">
        <v>23732.916667000001</v>
      </c>
      <c r="H14" s="4">
        <v>25989.75</v>
      </c>
      <c r="I14" s="4">
        <v>31001.333332999999</v>
      </c>
      <c r="J14" s="4">
        <v>34923.916666999998</v>
      </c>
      <c r="K14" s="4">
        <v>34018.75</v>
      </c>
      <c r="L14" s="4">
        <v>41256.333333000002</v>
      </c>
    </row>
    <row r="15" spans="1:12" x14ac:dyDescent="0.2">
      <c r="A15" t="s">
        <v>17</v>
      </c>
      <c r="B15" s="4">
        <v>12625.333333</v>
      </c>
      <c r="C15" s="4">
        <v>13168.166667</v>
      </c>
      <c r="D15" s="4">
        <v>13657.333333</v>
      </c>
      <c r="E15" s="4">
        <v>14152.166667</v>
      </c>
      <c r="F15" s="4">
        <v>14403.416667</v>
      </c>
      <c r="G15" s="4">
        <v>14710.833333</v>
      </c>
      <c r="H15" s="4">
        <v>14978.75</v>
      </c>
      <c r="I15" s="4">
        <v>14524.083333</v>
      </c>
      <c r="J15" s="4">
        <v>15698.333333</v>
      </c>
      <c r="K15" s="4">
        <v>15893.916667</v>
      </c>
      <c r="L15" s="4">
        <v>15543</v>
      </c>
    </row>
    <row r="16" spans="1:12" x14ac:dyDescent="0.2">
      <c r="A16" t="s">
        <v>18</v>
      </c>
      <c r="B16" s="4">
        <v>13254.166667</v>
      </c>
      <c r="C16" s="4">
        <v>13921.25</v>
      </c>
      <c r="D16" s="4">
        <v>14441.416667</v>
      </c>
      <c r="E16" s="4">
        <v>14486.333333</v>
      </c>
      <c r="F16" s="4">
        <v>14960.583333</v>
      </c>
      <c r="G16" s="4">
        <v>15597.583333</v>
      </c>
      <c r="H16" s="4">
        <v>15960.25</v>
      </c>
      <c r="I16" s="4">
        <v>15486.333333</v>
      </c>
      <c r="J16" s="4">
        <v>17054.416667000001</v>
      </c>
      <c r="K16" s="4">
        <v>16988.75</v>
      </c>
      <c r="L16" s="4">
        <v>17300.166667000001</v>
      </c>
    </row>
    <row r="17" spans="1:12" x14ac:dyDescent="0.2">
      <c r="A17" t="s">
        <v>19</v>
      </c>
      <c r="B17" s="4">
        <v>11412.5</v>
      </c>
      <c r="C17" s="4">
        <v>11451.833333</v>
      </c>
      <c r="D17" s="4">
        <v>13016.166667</v>
      </c>
      <c r="E17" s="4">
        <v>14091.5</v>
      </c>
      <c r="F17" s="4">
        <v>15041.583333</v>
      </c>
      <c r="G17" s="4">
        <v>15730.416667</v>
      </c>
      <c r="H17" s="4">
        <v>15384.25</v>
      </c>
      <c r="I17" s="4">
        <v>14926.583333</v>
      </c>
      <c r="J17" s="4">
        <v>15667.916667</v>
      </c>
      <c r="K17" s="4">
        <v>17238.75</v>
      </c>
      <c r="L17" s="4">
        <v>18135.166667000001</v>
      </c>
    </row>
    <row r="18" spans="1:12" x14ac:dyDescent="0.2">
      <c r="A18" t="s">
        <v>25</v>
      </c>
      <c r="B18" s="4">
        <v>2563.1666667</v>
      </c>
      <c r="C18" s="4">
        <v>2769.25</v>
      </c>
      <c r="D18" s="4">
        <v>2856.3333333</v>
      </c>
      <c r="E18" s="4">
        <v>3398.1666667</v>
      </c>
      <c r="F18" s="4">
        <v>3635.75</v>
      </c>
      <c r="G18" s="4">
        <v>3787.5</v>
      </c>
      <c r="H18" s="4">
        <v>4016.8333333</v>
      </c>
      <c r="I18" s="4">
        <v>4166.6666667</v>
      </c>
      <c r="J18" s="4">
        <v>4715.5</v>
      </c>
      <c r="K18" s="4">
        <v>5051.9166667</v>
      </c>
      <c r="L18" s="4">
        <v>6019.3333333</v>
      </c>
    </row>
    <row r="19" spans="1:12" x14ac:dyDescent="0.2">
      <c r="A19" t="s">
        <v>9</v>
      </c>
      <c r="B19" s="4">
        <v>129822.83332999999</v>
      </c>
      <c r="C19" s="4">
        <v>133702.08332999999</v>
      </c>
      <c r="D19" s="4">
        <v>137055.41667000001</v>
      </c>
      <c r="E19" s="4">
        <v>139853.33332999999</v>
      </c>
      <c r="F19" s="4">
        <v>145377.83332999999</v>
      </c>
      <c r="G19" s="4">
        <v>151807.75</v>
      </c>
      <c r="H19" s="4">
        <v>158947.58332999999</v>
      </c>
      <c r="I19" s="4">
        <v>155132.41667000001</v>
      </c>
      <c r="J19" s="4">
        <v>161176.25</v>
      </c>
      <c r="K19" s="4">
        <v>169469.91667000001</v>
      </c>
      <c r="L19" s="4">
        <v>175797.33332999999</v>
      </c>
    </row>
    <row r="20" spans="1:12" x14ac:dyDescent="0.2">
      <c r="A20" t="s">
        <v>20</v>
      </c>
      <c r="B20" s="4">
        <v>9159.1666667000009</v>
      </c>
      <c r="C20" s="4">
        <v>10004.916667</v>
      </c>
      <c r="D20" s="4">
        <v>10243.166667</v>
      </c>
      <c r="E20" s="4">
        <v>10959.083333</v>
      </c>
      <c r="F20" s="4">
        <v>11261.333333</v>
      </c>
      <c r="G20" s="4">
        <v>11247.666667</v>
      </c>
      <c r="H20" s="4">
        <v>11481.333333</v>
      </c>
      <c r="I20" s="4">
        <v>11227.083333</v>
      </c>
      <c r="J20" s="4">
        <v>11509.833333</v>
      </c>
      <c r="K20" s="4">
        <v>12030.583333</v>
      </c>
      <c r="L20" s="4">
        <v>12942.916667</v>
      </c>
    </row>
    <row r="21" spans="1:12" x14ac:dyDescent="0.2">
      <c r="A21" t="s">
        <v>10</v>
      </c>
      <c r="B21" s="4">
        <v>32360.416667000001</v>
      </c>
      <c r="C21" s="4">
        <v>33513.166666999998</v>
      </c>
      <c r="D21" s="4">
        <v>35052.333333000002</v>
      </c>
      <c r="E21" s="4">
        <v>35435.583333000002</v>
      </c>
      <c r="F21" s="4">
        <v>36308.916666999998</v>
      </c>
      <c r="G21" s="4">
        <v>37862.583333000002</v>
      </c>
      <c r="H21" s="4">
        <v>40139.25</v>
      </c>
      <c r="I21" s="4">
        <v>38759.416666999998</v>
      </c>
      <c r="J21" s="4">
        <v>40734.666666999998</v>
      </c>
      <c r="K21" s="4">
        <v>42700.083333000002</v>
      </c>
      <c r="L21" s="4">
        <v>44645.333333000002</v>
      </c>
    </row>
    <row r="22" spans="1:12" x14ac:dyDescent="0.2">
      <c r="A22" t="s">
        <v>11</v>
      </c>
      <c r="B22" s="4">
        <v>850744.75</v>
      </c>
      <c r="C22" s="4">
        <v>864100</v>
      </c>
      <c r="D22" s="4">
        <v>879108.66666999995</v>
      </c>
      <c r="E22" s="4">
        <v>895316.91666999995</v>
      </c>
      <c r="F22" s="4">
        <v>899464.41666999995</v>
      </c>
      <c r="G22" s="4">
        <v>925911.5</v>
      </c>
      <c r="H22" s="4">
        <v>946585.25</v>
      </c>
      <c r="I22" s="4">
        <v>915429.75</v>
      </c>
      <c r="J22" s="4">
        <v>958129.75</v>
      </c>
      <c r="K22" s="4">
        <v>1004591.9166999999</v>
      </c>
      <c r="L22" s="4">
        <v>1006773.5</v>
      </c>
    </row>
    <row r="23" spans="1:12" x14ac:dyDescent="0.2">
      <c r="A23" t="s">
        <v>26</v>
      </c>
      <c r="B23" s="4">
        <v>23388.666667000001</v>
      </c>
      <c r="C23" s="4">
        <v>23870.833332999999</v>
      </c>
      <c r="D23" s="4">
        <v>24574.75</v>
      </c>
      <c r="E23" s="4">
        <v>24058.5</v>
      </c>
      <c r="F23" s="4">
        <v>24095.25</v>
      </c>
      <c r="G23" s="4">
        <v>25195.25</v>
      </c>
      <c r="H23" s="4">
        <v>25071.416667000001</v>
      </c>
      <c r="I23" s="4">
        <v>23787.666667000001</v>
      </c>
      <c r="J23" s="4">
        <v>24003.583332999999</v>
      </c>
      <c r="K23" s="4">
        <v>23565.166667000001</v>
      </c>
      <c r="L23" s="4">
        <v>24496.5</v>
      </c>
    </row>
    <row r="24" spans="1:12" x14ac:dyDescent="0.2">
      <c r="A24" t="s">
        <v>27</v>
      </c>
      <c r="B24" s="4">
        <v>8929.1666667000009</v>
      </c>
      <c r="C24" s="4">
        <v>9556.75</v>
      </c>
      <c r="D24" s="4">
        <v>10220.083333</v>
      </c>
      <c r="E24" s="4">
        <v>10652.333333</v>
      </c>
      <c r="F24" s="4">
        <v>11064.666667</v>
      </c>
      <c r="G24" s="4">
        <v>11232.083333</v>
      </c>
      <c r="H24" s="4">
        <v>11695.5</v>
      </c>
      <c r="I24" s="4">
        <v>11939</v>
      </c>
      <c r="J24" s="4">
        <v>12936.25</v>
      </c>
      <c r="K24" s="4">
        <v>12951.666667</v>
      </c>
      <c r="L24" s="4">
        <v>13777.333333</v>
      </c>
    </row>
    <row r="25" spans="1:12" x14ac:dyDescent="0.2">
      <c r="A25" t="s">
        <v>12</v>
      </c>
      <c r="B25" s="4">
        <v>5380</v>
      </c>
      <c r="C25" s="4">
        <v>5620.75</v>
      </c>
      <c r="D25" s="4">
        <v>6487.6666667</v>
      </c>
      <c r="E25" s="4">
        <v>7712.5833333</v>
      </c>
      <c r="F25" s="4">
        <v>8833.75</v>
      </c>
      <c r="G25" s="4">
        <v>10047.916667</v>
      </c>
      <c r="H25" s="4">
        <v>11614.916667</v>
      </c>
      <c r="I25" s="4">
        <v>12220.666667</v>
      </c>
      <c r="J25" s="4">
        <v>13348</v>
      </c>
      <c r="K25" s="4">
        <v>15019.333333</v>
      </c>
      <c r="L25" s="4">
        <v>15749.75</v>
      </c>
    </row>
    <row r="26" spans="1:12" x14ac:dyDescent="0.2">
      <c r="A26" t="s">
        <v>21</v>
      </c>
      <c r="B26" s="4">
        <v>2842.25</v>
      </c>
      <c r="C26" s="4">
        <v>6124.9166667</v>
      </c>
      <c r="D26" s="4">
        <v>3180.0833333</v>
      </c>
      <c r="E26" s="4">
        <v>3547.5833333</v>
      </c>
      <c r="F26" s="4">
        <v>3670.8333333</v>
      </c>
      <c r="G26" s="4">
        <v>4233.9166667</v>
      </c>
      <c r="H26" s="4">
        <v>4706.9166667</v>
      </c>
      <c r="I26" s="4">
        <v>4178.1666667</v>
      </c>
      <c r="J26" s="4">
        <v>4585</v>
      </c>
      <c r="K26" s="4">
        <v>4756.9166667</v>
      </c>
      <c r="L26" s="4">
        <v>5211.6666667</v>
      </c>
    </row>
    <row r="27" spans="1:12" x14ac:dyDescent="0.2">
      <c r="A27" t="s">
        <v>28</v>
      </c>
      <c r="B27" s="4">
        <v>5421.75</v>
      </c>
      <c r="C27" s="4">
        <v>5369.4166667</v>
      </c>
      <c r="D27" s="4">
        <v>5783.0833333</v>
      </c>
      <c r="E27" s="4">
        <v>5779</v>
      </c>
      <c r="F27" s="4">
        <v>5602.25</v>
      </c>
      <c r="G27" s="4">
        <v>5462.5</v>
      </c>
      <c r="H27" s="4">
        <v>1327.5</v>
      </c>
      <c r="I27" s="4">
        <v>1550.6666667</v>
      </c>
      <c r="J27" s="4">
        <v>5648.25</v>
      </c>
      <c r="K27" s="4">
        <v>4839.0833333</v>
      </c>
      <c r="L27" s="4">
        <v>4176.75</v>
      </c>
    </row>
    <row r="28" spans="1:12" x14ac:dyDescent="0.2">
      <c r="A28" t="s">
        <v>13</v>
      </c>
      <c r="B28" s="4">
        <v>163508.41667000001</v>
      </c>
      <c r="C28" s="4">
        <v>166566.83332999999</v>
      </c>
      <c r="D28" s="4">
        <v>176835.41667000001</v>
      </c>
      <c r="E28" s="4">
        <v>184896.16667000001</v>
      </c>
      <c r="F28" s="4">
        <v>194141.16667000001</v>
      </c>
      <c r="G28" s="4">
        <v>197047.66667000001</v>
      </c>
      <c r="H28" s="4">
        <v>204250</v>
      </c>
      <c r="I28" s="4">
        <v>193686.91667000001</v>
      </c>
      <c r="J28" s="4">
        <v>205012.33332999999</v>
      </c>
      <c r="K28" s="4">
        <v>212210.58332999999</v>
      </c>
      <c r="L28" s="4">
        <v>215927.16667000001</v>
      </c>
    </row>
    <row r="29" spans="1:12" x14ac:dyDescent="0.2">
      <c r="A29" t="s">
        <v>0</v>
      </c>
      <c r="B29" s="4">
        <v>14815.416667</v>
      </c>
      <c r="C29" s="4">
        <v>15030.083333</v>
      </c>
      <c r="D29" s="4">
        <v>15315.083333</v>
      </c>
      <c r="E29" s="4">
        <v>15276.833333</v>
      </c>
      <c r="F29" s="4">
        <v>15340.833333</v>
      </c>
      <c r="G29" s="4">
        <v>15445.166667</v>
      </c>
      <c r="H29" s="4">
        <v>15377.333333</v>
      </c>
      <c r="I29" s="4">
        <v>14588.833333</v>
      </c>
      <c r="J29" s="4">
        <v>14889.5</v>
      </c>
      <c r="K29" s="4">
        <v>14102.5</v>
      </c>
      <c r="L29" s="4">
        <v>14506.583333</v>
      </c>
    </row>
    <row r="30" spans="1:12" x14ac:dyDescent="0.2">
      <c r="A30" t="s">
        <v>14</v>
      </c>
      <c r="B30" s="4">
        <v>16147.833333</v>
      </c>
      <c r="C30" s="4">
        <v>17155.666667000001</v>
      </c>
      <c r="D30" s="4">
        <v>18530.666667000001</v>
      </c>
      <c r="E30" s="4">
        <v>19289.166667000001</v>
      </c>
      <c r="F30" s="4">
        <v>20491.25</v>
      </c>
      <c r="G30" s="4">
        <v>21077.416667000001</v>
      </c>
      <c r="H30" s="4">
        <v>22153.833332999999</v>
      </c>
      <c r="I30" s="4">
        <v>22365.083332999999</v>
      </c>
      <c r="J30" s="4">
        <v>24322.333332999999</v>
      </c>
      <c r="K30" s="4">
        <v>25080</v>
      </c>
      <c r="L30" s="4">
        <v>27499.166667000001</v>
      </c>
    </row>
    <row r="31" spans="1:12" x14ac:dyDescent="0.2">
      <c r="A31" t="s">
        <v>15</v>
      </c>
      <c r="B31" s="4">
        <v>186128.5</v>
      </c>
      <c r="C31" s="4">
        <v>190131.5</v>
      </c>
      <c r="D31" s="4">
        <v>199588.25</v>
      </c>
      <c r="E31" s="4">
        <v>204071.25</v>
      </c>
      <c r="F31" s="4">
        <v>221248</v>
      </c>
      <c r="G31" s="4">
        <v>229265.33332999999</v>
      </c>
      <c r="H31" s="4">
        <v>240103</v>
      </c>
      <c r="I31" s="4">
        <v>228665</v>
      </c>
      <c r="J31" s="4">
        <v>230616.66667000001</v>
      </c>
      <c r="K31" s="4">
        <v>246841.91667000001</v>
      </c>
      <c r="L31" s="4">
        <v>253461.58332999999</v>
      </c>
    </row>
    <row r="32" spans="1:12" x14ac:dyDescent="0.2">
      <c r="A32" t="s">
        <v>22</v>
      </c>
      <c r="B32" s="4">
        <v>242042.91667000001</v>
      </c>
      <c r="C32" s="4">
        <v>245487.08332999999</v>
      </c>
      <c r="D32" s="4">
        <v>252244.91667000001</v>
      </c>
      <c r="E32" s="4">
        <v>244776.75</v>
      </c>
      <c r="F32" s="4">
        <v>246412.75</v>
      </c>
      <c r="G32" s="4">
        <v>250037</v>
      </c>
      <c r="H32" s="4">
        <v>255541.25</v>
      </c>
      <c r="I32" s="4">
        <v>246447.16667000001</v>
      </c>
      <c r="J32" s="4">
        <v>253584.58332999999</v>
      </c>
      <c r="K32" s="4">
        <v>259308.08332999999</v>
      </c>
      <c r="L32" s="4">
        <v>263163.16667000001</v>
      </c>
    </row>
    <row r="33" spans="1:12" x14ac:dyDescent="0.2">
      <c r="A33" t="s">
        <v>29</v>
      </c>
      <c r="B33" s="4">
        <v>40216.75</v>
      </c>
      <c r="C33" s="4">
        <v>39922.083333000002</v>
      </c>
      <c r="D33" s="4">
        <v>40308.166666999998</v>
      </c>
      <c r="E33" s="4">
        <v>42244.75</v>
      </c>
      <c r="F33" s="4">
        <v>43775.666666999998</v>
      </c>
      <c r="G33" s="4">
        <v>44960.833333000002</v>
      </c>
      <c r="H33" s="4">
        <v>46025.583333000002</v>
      </c>
      <c r="I33" s="4">
        <v>44357.5</v>
      </c>
      <c r="J33" s="4">
        <v>45745.916666999998</v>
      </c>
      <c r="K33" s="4">
        <v>49069</v>
      </c>
      <c r="L33" s="4">
        <v>50053.166666999998</v>
      </c>
    </row>
    <row r="34" spans="1:12" ht="18.5" customHeight="1" x14ac:dyDescent="0.2">
      <c r="A34" s="5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</sheetData>
  <mergeCells count="3">
    <mergeCell ref="B2:L2"/>
    <mergeCell ref="A1:L1"/>
    <mergeCell ref="A34:L3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Projection</vt:lpstr>
      <vt:lpstr>Historical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Zimo Liu</dc:creator>
  <cp:lastModifiedBy>Laurie Godfrey</cp:lastModifiedBy>
  <dcterms:created xsi:type="dcterms:W3CDTF">2015-06-05T18:17:20Z</dcterms:created>
  <dcterms:modified xsi:type="dcterms:W3CDTF">2024-12-17T20:19:38Z</dcterms:modified>
</cp:coreProperties>
</file>